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рограми\"/>
    </mc:Choice>
  </mc:AlternateContent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F10" i="4"/>
  <c r="D25" i="4"/>
  <c r="D23" i="4"/>
  <c r="D22" i="4"/>
  <c r="G13" i="4" l="1"/>
  <c r="G12" i="4"/>
  <c r="G11" i="4"/>
  <c r="G10" i="4"/>
  <c r="G9" i="4"/>
  <c r="G8" i="4"/>
  <c r="E8" i="4"/>
  <c r="G14" i="4" l="1"/>
  <c r="C24" i="4"/>
  <c r="C25" i="4"/>
  <c r="C23" i="4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<sst xmlns="http://schemas.openxmlformats.org/spreadsheetml/2006/main" count="55" uniqueCount="36">
  <si>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</si>
  <si>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</si>
  <si>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</si>
  <si>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</si>
  <si>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</si>
  <si>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</si>
  <si>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</si>
  <si>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</si>
  <si>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</si>
  <si>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</si>
  <si>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</si>
  <si>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</si>
  <si>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</si>
  <si>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</si>
  <si>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</si>
  <si>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</si>
  <si>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</si>
  <si>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</si>
  <si>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</si>
  <si>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</si>
  <si>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</si>
  <si>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</si>
  <si>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</si>
  <si>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</si>
  <si>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</si>
  <si>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</si>
  <si>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</si>
  <si>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</si>
  <si>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</si>
  <si>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</si>
  <si>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</si>
  <si>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</si>
  <si>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</si>
  <si>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</si>
  <si>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01.04.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</si>
  <si>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01.04.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</si>
</sst>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43" fontId="13" fillId="0" borderId="0" xfId="0" applyNumberFormat="1" applyFont="1"/>
    <xf numFmtId="167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view="pageBreakPreview" zoomScaleNormal="75" zoomScaleSheetLayoutView="10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F22" sqref="F22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28713.817999999999</v>
      </c>
      <c r="E8" s="39">
        <f>D8/C8</f>
        <v>0.23007013626073117</v>
      </c>
      <c r="F8" s="38">
        <v>22692.454000000002</v>
      </c>
      <c r="G8" s="40">
        <f t="shared" ref="G8:G13" si="0">D8-F8</f>
        <v>6021.3639999999978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1618654.875</v>
      </c>
      <c r="D9" s="38">
        <v>334197.78000000003</v>
      </c>
      <c r="E9" s="39">
        <f t="shared" ref="E9:E13" si="1">D9/C9</f>
        <v>0.20646635991504986</v>
      </c>
      <c r="F9" s="38">
        <v>285523</v>
      </c>
      <c r="G9" s="40">
        <f t="shared" si="0"/>
        <v>48674.780000000028</v>
      </c>
      <c r="I9" s="36"/>
    </row>
    <row r="10" spans="1:9" ht="28.5" x14ac:dyDescent="0.2">
      <c r="A10" s="29" t="s">
        <v>5</v>
      </c>
      <c r="B10" s="37" t="s">
        <v>21</v>
      </c>
      <c r="C10" s="38">
        <v>14217.271000000001</v>
      </c>
      <c r="D10" s="38">
        <v>3116.1779999999999</v>
      </c>
      <c r="E10" s="39">
        <f t="shared" si="1"/>
        <v>0.21918257026963894</v>
      </c>
      <c r="F10" s="38">
        <f>9918.837-6061.857</f>
        <v>3856.9799999999996</v>
      </c>
      <c r="G10" s="40">
        <f t="shared" si="0"/>
        <v>-740.80199999999968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7092.1679999999997</v>
      </c>
      <c r="E11" s="39">
        <f t="shared" si="1"/>
        <v>0.19980713940314188</v>
      </c>
      <c r="F11" s="38">
        <v>6621.7550000000001</v>
      </c>
      <c r="G11" s="40">
        <f t="shared" si="0"/>
        <v>470.41299999999956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11589.822</v>
      </c>
      <c r="E12" s="39">
        <f t="shared" si="1"/>
        <v>0.1753334139365065</v>
      </c>
      <c r="F12" s="38">
        <v>8385.7510000000002</v>
      </c>
      <c r="G12" s="40">
        <f t="shared" si="0"/>
        <v>3204.0709999999999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15574.98</v>
      </c>
      <c r="E13" s="39">
        <f t="shared" si="1"/>
        <v>0.16302666814072969</v>
      </c>
      <c r="F13" s="38">
        <v>14467.115</v>
      </c>
      <c r="G13" s="40">
        <f t="shared" si="0"/>
        <v>1107.8649999999998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1954809.8529999999</v>
      </c>
      <c r="D14" s="32">
        <f>SUM(D8:D13)</f>
        <v>400284.74599999998</v>
      </c>
      <c r="E14" s="41">
        <f>D14/C14</f>
        <v>0.20476914692530968</v>
      </c>
      <c r="F14" s="32">
        <f>SUM(F8:F13)</f>
        <v>341547.05499999999</v>
      </c>
      <c r="G14" s="32">
        <f>SUM(G8:G13)</f>
        <v>58737.691000000028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1965.012+F14</f>
        <v>343512.06699999998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f>70.196+5630.163</f>
        <v>5700.3589999999995</v>
      </c>
      <c r="E22" s="43">
        <f>D22/C22</f>
        <v>2.2801435999999997</v>
      </c>
      <c r="F22" s="38">
        <v>74.474999999999994</v>
      </c>
      <c r="G22" s="40">
        <f>D22-F22</f>
        <v>5625.8839999999991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93467.5+48911.733</f>
        <v>142379.23300000001</v>
      </c>
      <c r="D23" s="38">
        <f>12731.899+1713.574+1259.709</f>
        <v>15705.182000000001</v>
      </c>
      <c r="E23" s="43">
        <f>D23/C23</f>
        <v>0.11030528588393225</v>
      </c>
      <c r="F23" s="38">
        <v>9750.4380000000001</v>
      </c>
      <c r="G23" s="40">
        <f t="shared" ref="G23:G29" si="2">D23-F23</f>
        <v>5954.7440000000006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f>4700</f>
        <v>4700</v>
      </c>
      <c r="D24" s="38">
        <v>1497.252</v>
      </c>
      <c r="E24" s="43">
        <f t="shared" ref="E24:E29" si="3">D24/C24</f>
        <v>0.31856425531914895</v>
      </c>
      <c r="F24" s="38">
        <f>1106.453-409.231</f>
        <v>697.22199999999998</v>
      </c>
      <c r="G24" s="40">
        <f t="shared" si="2"/>
        <v>800.03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f>20.217+247.867</f>
        <v>268.084</v>
      </c>
      <c r="E25" s="43">
        <f t="shared" si="3"/>
        <v>0.14341257783579056</v>
      </c>
      <c r="F25" s="38">
        <v>170.14400000000001</v>
      </c>
      <c r="G25" s="40">
        <f t="shared" si="2"/>
        <v>97.94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/>
      <c r="E26" s="43">
        <f t="shared" si="3"/>
        <v>0</v>
      </c>
      <c r="F26" s="38">
        <v>22.443999999999999</v>
      </c>
      <c r="G26" s="40">
        <f t="shared" si="2"/>
        <v>-22.443999999999999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76216.667000000001</v>
      </c>
      <c r="D27" s="38"/>
      <c r="E27" s="43">
        <f t="shared" si="3"/>
        <v>0</v>
      </c>
      <c r="F27" s="38">
        <v>3.24</v>
      </c>
      <c r="G27" s="40">
        <f t="shared" si="2"/>
        <v>-3.24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36835.356</v>
      </c>
      <c r="D28" s="38">
        <v>966.197</v>
      </c>
      <c r="E28" s="43">
        <f t="shared" si="3"/>
        <v>2.6230152356882339E-2</v>
      </c>
      <c r="F28" s="38"/>
      <c r="G28" s="40">
        <f t="shared" si="2"/>
        <v>966.197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227.8</v>
      </c>
      <c r="E29" s="43">
        <f t="shared" si="3"/>
        <v>2.2780000000000002E-2</v>
      </c>
      <c r="F29" s="38">
        <v>3006.0650000000001</v>
      </c>
      <c r="G29" s="40">
        <f t="shared" si="2"/>
        <v>-2778.2649999999999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274822.17599999998</v>
      </c>
      <c r="D30" s="42">
        <f>D22+D23+D24+D25+D26+D27+D28+D29</f>
        <v>24364.874</v>
      </c>
      <c r="E30" s="44">
        <f>D30/C30</f>
        <v>8.8656870251984335E-2</v>
      </c>
      <c r="F30" s="42">
        <f>F22+F23+F24+F25+F26+F27+F28+F29</f>
        <v>13724.028</v>
      </c>
      <c r="G30" s="45">
        <f>D30-F30</f>
        <v>10640.846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2229632.0290000001</v>
      </c>
      <c r="D37" s="22">
        <f>D30+D14</f>
        <v>424649.62</v>
      </c>
      <c r="E37" s="22"/>
      <c r="F37" s="22">
        <f t="shared" ref="F37" si="4">F30+F14</f>
        <v>355271.08299999998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2021-04-19T11:59:13Z</cp:lastPrinted>
  <dcterms:created xsi:type="dcterms:W3CDTF">1996-10-08T23:32:33Z</dcterms:created>
  <dcterms:modified xsi:type="dcterms:W3CDTF">2021-04-19T11:59:37Z</dcterms:modified>
</cp:coreProperties>
</file>